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хоз товар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<sst xmlns="http://schemas.openxmlformats.org/spreadsheetml/2006/main" count="134" uniqueCount="86">
  <si>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</si>
  <si>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</si>
  <si>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</si>
  <si>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</si>
  <si>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</si>
  <si>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</si>
  <si>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</si>
  <si>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</si>
  <si>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</si>
  <si>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</si>
  <si>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</si>
  <si>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</si>
  <si>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</si>
  <si>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5*</t>
  </si>
  <si>
    <t>Итого:</t>
  </si>
  <si>
    <t>Всего:</t>
  </si>
  <si>
    <t>уп.</t>
  </si>
  <si>
    <t>шт.</t>
  </si>
  <si>
    <t>Хлоросодержащее дезинфицирующее средство</t>
  </si>
  <si>
    <t>Мыло туалетное</t>
  </si>
  <si>
    <t>Перчатки резиновые</t>
  </si>
  <si>
    <t>пар</t>
  </si>
  <si>
    <t>Сода кальцинированная</t>
  </si>
  <si>
    <t>Читящее средство</t>
  </si>
  <si>
    <t>Полотно нетканное</t>
  </si>
  <si>
    <t>Мыло жидкое</t>
  </si>
  <si>
    <t>Стиральный порошок</t>
  </si>
  <si>
    <t>Хозяйственное мыло</t>
  </si>
  <si>
    <t>Лампа ЛД-36</t>
  </si>
  <si>
    <t>Лампа энергосберегающая</t>
  </si>
  <si>
    <t>МБОУ "СОШ №2"</t>
  </si>
  <si>
    <t>Общество с ограниченной ответственностью "ГАРНА"</t>
  </si>
  <si>
    <t>Общество с ограниченной ответственностью "СтройКапитал"</t>
  </si>
  <si>
    <t>Индивидуальный предприниматель Стрельников С.В.</t>
  </si>
  <si>
    <t>Общество с ограниченной ответственностью "МАВЕРИК"</t>
  </si>
  <si>
    <t>Общество с ограниченной ответственностью "СОТИС"</t>
  </si>
  <si>
    <t>Таблетки белого цвета. Каждая таблетка содержит не менее 1600 мг активного хлора. В полимерной банке не менее 300 таблеток. Вес нетто не менее 1200 г</t>
  </si>
  <si>
    <t>Содержит натуральный глицерин, должен обладать противовоспалительным действием, предупреждать сухость кожи. Масса не менее 90 г</t>
  </si>
  <si>
    <t>Сода кальцинированная, порошок или гранулы белого цвета, масса не менее 600 г</t>
  </si>
  <si>
    <r>
      <t>Полотно нетканое, ширина не менее 150 см, плотность не менее 150 гр/м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, в рулоне не менее 60 м </t>
    </r>
  </si>
  <si>
    <t xml:space="preserve"> м2</t>
  </si>
  <si>
    <t>Гелеобразная жидкость для мытья рук, пластиковая тара не менее 250 мл</t>
  </si>
  <si>
    <t>Гранулированный порошок белого цвета для ручной стирки. Моющая способность не менее 85%. Масса не менее 450 г</t>
  </si>
  <si>
    <t>Мощность не менее 20 Вт, тип цоколя Е 27, форма колбы спираль, свет холодный, размер 46X, длина не менее 105 см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</si>
  <si>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</si>
  <si>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>Сорт мыла с содержанием жирных кислот более 72% и относительно большое количество щелочи, около 0,2%. Масса куска не менее 200 г</t>
  </si>
  <si>
    <t>Цоколь G 13, люминесцентная, трубчатая. Наименование TL-D, W/33-765, длина не менее 120 см, мощность не менее 36 Вт, свет дневной</t>
  </si>
  <si>
    <t>Внутренний слой из 100% хлопка. Состав: резина, хлопковое напыление. Размер № 7</t>
  </si>
  <si>
    <t>Синька</t>
  </si>
  <si>
    <t>Отбеливатель</t>
  </si>
  <si>
    <t>Освежитель воздуха</t>
  </si>
  <si>
    <t>Смеситель</t>
  </si>
  <si>
    <t>Тип: вентильный. Запорный клапан резиновый. Форма излива традиционная. Способ монтажа горизонтальный. Тип подводки: гибкая.</t>
  </si>
  <si>
    <t>Дезинфицирующее средство</t>
  </si>
  <si>
    <t>-</t>
  </si>
  <si>
    <t>Выключатель</t>
  </si>
  <si>
    <t>Двухклавишный, открытой установки. Цвет белый. 10 АХ, 250V</t>
  </si>
  <si>
    <t>Лопата штыковая</t>
  </si>
  <si>
    <t>Металлический ковш не менее 210*280 мм, с двумя продольными ребрами жесткости, тулейка внутренним диаметром не менее 37 мм. Сталь Ст5, деревянный черенок длиной не менее 1200 мм</t>
  </si>
  <si>
    <t>Лопата для уборки снега</t>
  </si>
  <si>
    <t>Из оцинкованной стали. Отбортовка по периметру. Центральное ребро жесткости по всей длине полотна и усилено стальной накладкой по передней (режущей) кромке. Размер лопаты не менее 350*450 мм. Деревянный черенок длиной не менее 1200мм</t>
  </si>
  <si>
    <t>Грабли</t>
  </si>
  <si>
    <t>Корзина для мусора</t>
  </si>
  <si>
    <t>Материал - полипропилен, размеры не менее 295*215*330 мм, объем не менее 18 л</t>
  </si>
  <si>
    <t>Огнетушитель порошковый</t>
  </si>
  <si>
    <t>Диапазон температур эксплуатации от -23 до +85 С. Масса не более 830 г. Диаметр баллона не менее 80 мм. Тип корпуса травмобезопасный.</t>
  </si>
  <si>
    <t>620102, Свердловская область, г.Екатеринбург, ул. Шейкмана, д.13 оф. 231,коммерческое предложение № 1 от 10.04.2014 г.</t>
  </si>
  <si>
    <t>620102, Свердловская область, г.Екатеринбург, ул. Студенческая д.56, коммерческое предложение № 2 от 10.04.2014 г.</t>
  </si>
  <si>
    <t>620102, Свердловская область, г.Екатеринбург, ул. Студенческая д. 48 e-mail: sales@stayer.ru , коммерческое предложение № 3 от 10.04.2014 г.</t>
  </si>
  <si>
    <t>620102, Свердловская область, г. Екатеринбург, ул.Репина д. 20А, тел.  (343) 384-04-03 коммерческое предложение № 4 от 10.04.2014 г.</t>
  </si>
  <si>
    <t>620102, Свердловская область, г.Екатеринбург, ул. Малышева  д.145 оф.18., коммерческое предложение № 5 от 10.04.2014</t>
  </si>
  <si>
    <t>Мочалка металлическая из нержавеющей стали. Не менее 3 шт. в упаковке.</t>
  </si>
  <si>
    <t xml:space="preserve">Прозрачная бесцветная жидкость. Тара - полиэтиленовая канистра емкостью не менее 5 кг </t>
  </si>
  <si>
    <t>Веерные. Плоские пластинчатые пружинящие стальные зубья, окрашенные эмалью. Количество зубцов не менее 15 шт.</t>
  </si>
  <si>
    <t>Пленка пищевая</t>
  </si>
  <si>
    <t>Дата составления сводной  таблицы  22.05.2014 года</t>
  </si>
  <si>
    <t>Содержит: вода, эмульгатор, неионогенные ПАВ, не менее 5%, консервант, растворитель, отдушка (линалоол, д-лимонен, гераниол, цитронеллол, цитрат). Фасовка от 200 мл до 250 мл</t>
  </si>
  <si>
    <t>бут.</t>
  </si>
  <si>
    <t>Толщина пленки не менее 12 мкм, вид пленки - ПВХ, длина в рулоне не менее 15 м, ширина не менее 450 мм, растяжение не менее 175%</t>
  </si>
  <si>
    <t>Средства чистящие и моющие, для обычной мойки (чистки), упаковка полиэтиленовая баночка масса не менее 0,350 кг</t>
  </si>
  <si>
    <t>Итого: Начальная (максимальная) цена контракта: 169 752 (сто шестьдесят девять тысяч семьсот пятьдесят два) рубля 89 копеек</t>
  </si>
  <si>
    <t>Исполнитель: бухгалтер Иванова Л.Г.                   Подпись ______________________</t>
  </si>
  <si>
    <t>IV. Обоснование начальной (максимальной) цены контракта на поставку хозяйственных товаров.</t>
  </si>
  <si>
    <t>Жидкость для подкрашивания ткани; тара: пластиковая бутылка объемом не менее 200 мл</t>
  </si>
  <si>
    <t>Внешний вид и цвет: жидкость от светло-желтого до зеленовато-желтого цвета; допускается выпадение незначительного осадка; массовая концентрация активного хлора не менее 70 г/дм;
массовая концентрация щелочных компонентов в пересчете на NAOH не менее 10 г/дм; коэффициент светопропускания не менее 70 %; отбеливающая способность на хлопчатобумажной ткани не менее 80 %; масса пластмассовой бутылки не менее 450 г.</t>
  </si>
  <si>
    <t>Мочалка для мытья посуды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</si>
</sst>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170" fontId="6" fillId="32" borderId="14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/>
    </xf>
    <xf numFmtId="0" fontId="3" fillId="32" borderId="12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53" fillId="32" borderId="11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justify" vertical="center"/>
    </xf>
    <xf numFmtId="0" fontId="18" fillId="32" borderId="11" xfId="0" applyFont="1" applyFill="1" applyBorder="1" applyAlignment="1">
      <alignment vertical="center" wrapText="1"/>
    </xf>
    <xf numFmtId="0" fontId="53" fillId="32" borderId="0" xfId="0" applyFont="1" applyFill="1" applyAlignment="1">
      <alignment horizontal="left" vertical="center" wrapText="1"/>
    </xf>
    <xf numFmtId="0" fontId="53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/>
    </xf>
    <xf numFmtId="2" fontId="6" fillId="32" borderId="11" xfId="0" applyNumberFormat="1" applyFont="1" applyFill="1" applyBorder="1" applyAlignment="1">
      <alignment/>
    </xf>
    <xf numFmtId="0" fontId="53" fillId="32" borderId="0" xfId="0" applyFont="1" applyFill="1" applyAlignment="1">
      <alignment horizontal="left" vertical="center"/>
    </xf>
    <xf numFmtId="0" fontId="54" fillId="32" borderId="0" xfId="0" applyFont="1" applyFill="1" applyAlignment="1">
      <alignment/>
    </xf>
    <xf numFmtId="0" fontId="56" fillId="32" borderId="0" xfId="0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right" vertical="center" wrapText="1"/>
    </xf>
    <xf numFmtId="0" fontId="56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90" zoomScaleNormal="90" zoomScalePageLayoutView="0" workbookViewId="0" topLeftCell="A7">
      <selection activeCell="B16" sqref="B16"/>
    </sheetView>
  </sheetViews>
  <sheetFormatPr defaultColWidth="9.140625" defaultRowHeight="15"/>
  <cols>
    <col min="1" max="1" width="9.28125" style="2" customWidth="1"/>
    <col min="2" max="2" width="24.140625" style="2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10.7109375" style="2" customWidth="1"/>
    <col min="11" max="11" width="10.00390625" style="2" customWidth="1"/>
    <col min="12" max="12" width="9.140625" style="2" customWidth="1"/>
    <col min="13" max="13" width="15.8515625" style="2" customWidth="1"/>
    <col min="14" max="16384" width="9.140625" style="2" customWidth="1"/>
  </cols>
  <sheetData>
    <row r="1" spans="1:2" s="3" customFormat="1" ht="18.75">
      <c r="A1" s="5"/>
      <c r="B1" s="8" t="s">
        <v>82</v>
      </c>
    </row>
    <row r="2" spans="1:2" ht="15">
      <c r="A2" s="9"/>
      <c r="B2" s="9"/>
    </row>
    <row r="3" ht="15">
      <c r="A3" s="10" t="s">
        <v>44</v>
      </c>
    </row>
    <row r="4" spans="1:13" ht="75.75" customHeight="1">
      <c r="A4" s="50" t="s">
        <v>0</v>
      </c>
      <c r="B4" s="50" t="s">
        <v>1</v>
      </c>
      <c r="C4" s="50" t="s">
        <v>2</v>
      </c>
      <c r="D4" s="50" t="s">
        <v>3</v>
      </c>
      <c r="E4" s="50" t="s">
        <v>12</v>
      </c>
      <c r="F4" s="50" t="s">
        <v>4</v>
      </c>
      <c r="G4" s="50" t="s">
        <v>5</v>
      </c>
      <c r="H4" s="50"/>
      <c r="I4" s="50"/>
      <c r="J4" s="50"/>
      <c r="K4" s="50"/>
      <c r="L4" s="46" t="s">
        <v>10</v>
      </c>
      <c r="M4" s="46" t="s">
        <v>11</v>
      </c>
    </row>
    <row r="5" spans="1:13" ht="31.5" customHeight="1">
      <c r="A5" s="50"/>
      <c r="B5" s="50"/>
      <c r="C5" s="50"/>
      <c r="D5" s="50"/>
      <c r="E5" s="50"/>
      <c r="F5" s="50"/>
      <c r="G5" s="19" t="s">
        <v>6</v>
      </c>
      <c r="H5" s="19" t="s">
        <v>7</v>
      </c>
      <c r="I5" s="19" t="s">
        <v>8</v>
      </c>
      <c r="J5" s="19" t="s">
        <v>9</v>
      </c>
      <c r="K5" s="19" t="s">
        <v>13</v>
      </c>
      <c r="L5" s="47"/>
      <c r="M5" s="47"/>
    </row>
    <row r="6" spans="1:13" ht="20.25" customHeight="1">
      <c r="A6" s="48">
        <v>1</v>
      </c>
      <c r="B6" s="20" t="s">
        <v>48</v>
      </c>
      <c r="C6" s="31" t="s">
        <v>83</v>
      </c>
      <c r="D6" s="20"/>
      <c r="E6" s="20" t="s">
        <v>17</v>
      </c>
      <c r="F6" s="21">
        <v>50</v>
      </c>
      <c r="G6" s="22">
        <v>21.4</v>
      </c>
      <c r="H6" s="32">
        <v>21</v>
      </c>
      <c r="I6" s="32">
        <v>20.4</v>
      </c>
      <c r="J6" s="32">
        <v>20.1</v>
      </c>
      <c r="K6" s="32">
        <v>20</v>
      </c>
      <c r="L6" s="23">
        <f>AVERAGE(G6:K6)</f>
        <v>20.580000000000002</v>
      </c>
      <c r="M6" s="23">
        <f>L6</f>
        <v>20.580000000000002</v>
      </c>
    </row>
    <row r="7" spans="1:13" s="6" customFormat="1" ht="15.75">
      <c r="A7" s="49"/>
      <c r="B7" s="24" t="s">
        <v>14</v>
      </c>
      <c r="C7" s="33"/>
      <c r="D7" s="26"/>
      <c r="E7" s="27"/>
      <c r="F7" s="27"/>
      <c r="G7" s="28"/>
      <c r="H7" s="28"/>
      <c r="I7" s="28"/>
      <c r="J7" s="28"/>
      <c r="K7" s="28"/>
      <c r="L7" s="29"/>
      <c r="M7" s="30">
        <f>M6*F6</f>
        <v>1029</v>
      </c>
    </row>
    <row r="8" spans="1:13" ht="63" customHeight="1">
      <c r="A8" s="48">
        <v>2</v>
      </c>
      <c r="B8" s="20" t="s">
        <v>49</v>
      </c>
      <c r="C8" s="31" t="s">
        <v>84</v>
      </c>
      <c r="D8" s="20"/>
      <c r="E8" s="20" t="s">
        <v>17</v>
      </c>
      <c r="F8" s="21">
        <v>50</v>
      </c>
      <c r="G8" s="22">
        <v>74.9</v>
      </c>
      <c r="H8" s="32">
        <v>73.5</v>
      </c>
      <c r="I8" s="32">
        <v>71.4</v>
      </c>
      <c r="J8" s="32">
        <v>70.35</v>
      </c>
      <c r="K8" s="32">
        <v>70</v>
      </c>
      <c r="L8" s="23">
        <f>AVERAGE(G8:K8)</f>
        <v>72.03</v>
      </c>
      <c r="M8" s="23">
        <f>L8</f>
        <v>72.03</v>
      </c>
    </row>
    <row r="9" spans="1:13" s="6" customFormat="1" ht="15.75">
      <c r="A9" s="49"/>
      <c r="B9" s="24" t="s">
        <v>14</v>
      </c>
      <c r="C9" s="33"/>
      <c r="D9" s="26"/>
      <c r="E9" s="27"/>
      <c r="F9" s="27"/>
      <c r="G9" s="28"/>
      <c r="H9" s="28"/>
      <c r="I9" s="28"/>
      <c r="J9" s="28"/>
      <c r="K9" s="28"/>
      <c r="L9" s="29"/>
      <c r="M9" s="30">
        <f>M8*F8</f>
        <v>3601.5</v>
      </c>
    </row>
    <row r="10" spans="1:13" ht="40.5" customHeight="1">
      <c r="A10" s="48">
        <v>3</v>
      </c>
      <c r="B10" s="20" t="s">
        <v>50</v>
      </c>
      <c r="C10" s="31" t="s">
        <v>76</v>
      </c>
      <c r="D10" s="20"/>
      <c r="E10" s="20" t="s">
        <v>17</v>
      </c>
      <c r="F10" s="21">
        <v>2</v>
      </c>
      <c r="G10" s="22">
        <v>42.8</v>
      </c>
      <c r="H10" s="32">
        <v>42</v>
      </c>
      <c r="I10" s="32">
        <v>40.8</v>
      </c>
      <c r="J10" s="32">
        <v>40.2</v>
      </c>
      <c r="K10" s="32">
        <v>40</v>
      </c>
      <c r="L10" s="23">
        <f>AVERAGE(G10:K10)</f>
        <v>41.160000000000004</v>
      </c>
      <c r="M10" s="23">
        <f>L10</f>
        <v>41.160000000000004</v>
      </c>
    </row>
    <row r="11" spans="1:13" s="6" customFormat="1" ht="15.75">
      <c r="A11" s="49"/>
      <c r="B11" s="24" t="s">
        <v>14</v>
      </c>
      <c r="C11" s="33"/>
      <c r="D11" s="26"/>
      <c r="E11" s="27"/>
      <c r="F11" s="27"/>
      <c r="G11" s="28"/>
      <c r="H11" s="28"/>
      <c r="I11" s="28"/>
      <c r="J11" s="28"/>
      <c r="K11" s="28"/>
      <c r="L11" s="29"/>
      <c r="M11" s="30">
        <f>M10*F10</f>
        <v>82.32000000000001</v>
      </c>
    </row>
    <row r="12" spans="1:13" ht="40.5" customHeight="1">
      <c r="A12" s="48">
        <v>4</v>
      </c>
      <c r="B12" s="20" t="s">
        <v>51</v>
      </c>
      <c r="C12" s="31" t="s">
        <v>52</v>
      </c>
      <c r="D12" s="20"/>
      <c r="E12" s="20" t="s">
        <v>17</v>
      </c>
      <c r="F12" s="21">
        <v>2</v>
      </c>
      <c r="G12" s="22">
        <v>1605</v>
      </c>
      <c r="H12" s="32">
        <v>1575</v>
      </c>
      <c r="I12" s="32">
        <v>1530</v>
      </c>
      <c r="J12" s="32">
        <v>1507.5</v>
      </c>
      <c r="K12" s="32">
        <v>1500</v>
      </c>
      <c r="L12" s="23">
        <f>AVERAGE(G12:K12)</f>
        <v>1543.5</v>
      </c>
      <c r="M12" s="23">
        <f>L12</f>
        <v>1543.5</v>
      </c>
    </row>
    <row r="13" spans="1:13" s="6" customFormat="1" ht="15.75">
      <c r="A13" s="49"/>
      <c r="B13" s="24" t="s">
        <v>14</v>
      </c>
      <c r="C13" s="33"/>
      <c r="D13" s="26"/>
      <c r="E13" s="27"/>
      <c r="F13" s="27"/>
      <c r="G13" s="28"/>
      <c r="H13" s="28"/>
      <c r="I13" s="28"/>
      <c r="J13" s="28"/>
      <c r="K13" s="28"/>
      <c r="L13" s="29"/>
      <c r="M13" s="30">
        <f>M12*F12</f>
        <v>3087</v>
      </c>
    </row>
    <row r="14" spans="1:13" ht="38.25" customHeight="1">
      <c r="A14" s="48">
        <v>5</v>
      </c>
      <c r="B14" s="20" t="s">
        <v>74</v>
      </c>
      <c r="C14" s="31" t="s">
        <v>78</v>
      </c>
      <c r="D14" s="20"/>
      <c r="E14" s="20" t="s">
        <v>17</v>
      </c>
      <c r="F14" s="21">
        <v>10</v>
      </c>
      <c r="G14" s="22">
        <v>107</v>
      </c>
      <c r="H14" s="32">
        <v>105</v>
      </c>
      <c r="I14" s="32">
        <v>102</v>
      </c>
      <c r="J14" s="32">
        <v>100.5</v>
      </c>
      <c r="K14" s="32">
        <v>100</v>
      </c>
      <c r="L14" s="23">
        <f>AVERAGE(G14:K14)</f>
        <v>102.9</v>
      </c>
      <c r="M14" s="23">
        <f>L14</f>
        <v>102.9</v>
      </c>
    </row>
    <row r="15" spans="1:13" s="6" customFormat="1" ht="15.75">
      <c r="A15" s="49"/>
      <c r="B15" s="24" t="s">
        <v>14</v>
      </c>
      <c r="C15" s="33"/>
      <c r="D15" s="26"/>
      <c r="E15" s="27"/>
      <c r="F15" s="27"/>
      <c r="G15" s="28"/>
      <c r="H15" s="28"/>
      <c r="I15" s="28"/>
      <c r="J15" s="28"/>
      <c r="K15" s="28"/>
      <c r="L15" s="29"/>
      <c r="M15" s="30">
        <f>M14*F14</f>
        <v>1029</v>
      </c>
    </row>
    <row r="16" spans="1:13" ht="36.75" customHeight="1">
      <c r="A16" s="48">
        <v>6</v>
      </c>
      <c r="B16" s="20" t="s">
        <v>85</v>
      </c>
      <c r="C16" s="31" t="s">
        <v>71</v>
      </c>
      <c r="D16" s="20"/>
      <c r="E16" s="20" t="s">
        <v>16</v>
      </c>
      <c r="F16" s="21">
        <v>10</v>
      </c>
      <c r="G16" s="22">
        <v>16.05</v>
      </c>
      <c r="H16" s="32">
        <v>15.75</v>
      </c>
      <c r="I16" s="32">
        <v>15.3</v>
      </c>
      <c r="J16" s="32">
        <v>15.75</v>
      </c>
      <c r="K16" s="32">
        <v>15</v>
      </c>
      <c r="L16" s="23">
        <f>AVERAGE(G16:K16)</f>
        <v>15.569999999999999</v>
      </c>
      <c r="M16" s="23">
        <f>L16</f>
        <v>15.569999999999999</v>
      </c>
    </row>
    <row r="17" spans="1:13" s="6" customFormat="1" ht="15.75">
      <c r="A17" s="49"/>
      <c r="B17" s="24" t="s">
        <v>14</v>
      </c>
      <c r="C17" s="33"/>
      <c r="D17" s="26"/>
      <c r="E17" s="27"/>
      <c r="F17" s="27"/>
      <c r="G17" s="28"/>
      <c r="H17" s="28"/>
      <c r="I17" s="28"/>
      <c r="J17" s="28"/>
      <c r="K17" s="28"/>
      <c r="L17" s="29"/>
      <c r="M17" s="30">
        <f>M16*F16</f>
        <v>155.7</v>
      </c>
    </row>
    <row r="18" spans="1:13" ht="39" customHeight="1">
      <c r="A18" s="48">
        <v>7</v>
      </c>
      <c r="B18" s="20" t="s">
        <v>53</v>
      </c>
      <c r="C18" s="34" t="s">
        <v>72</v>
      </c>
      <c r="D18" s="20"/>
      <c r="E18" s="20" t="s">
        <v>17</v>
      </c>
      <c r="F18" s="21">
        <v>2</v>
      </c>
      <c r="G18" s="22">
        <v>642</v>
      </c>
      <c r="H18" s="32">
        <v>630</v>
      </c>
      <c r="I18" s="32">
        <v>612</v>
      </c>
      <c r="J18" s="32">
        <v>603</v>
      </c>
      <c r="K18" s="32">
        <v>600</v>
      </c>
      <c r="L18" s="23">
        <f>AVERAGE(G18:K18)</f>
        <v>617.4</v>
      </c>
      <c r="M18" s="23">
        <f>L18</f>
        <v>617.4</v>
      </c>
    </row>
    <row r="19" spans="1:13" s="6" customFormat="1" ht="15.75">
      <c r="A19" s="49"/>
      <c r="B19" s="24" t="s">
        <v>14</v>
      </c>
      <c r="C19" s="25"/>
      <c r="D19" s="26"/>
      <c r="E19" s="27"/>
      <c r="F19" s="27"/>
      <c r="G19" s="28"/>
      <c r="H19" s="28"/>
      <c r="I19" s="28"/>
      <c r="J19" s="28"/>
      <c r="K19" s="28"/>
      <c r="L19" s="29"/>
      <c r="M19" s="30">
        <v>1234.8</v>
      </c>
    </row>
    <row r="20" spans="1:13" ht="38.25" customHeight="1">
      <c r="A20" s="48">
        <v>8</v>
      </c>
      <c r="B20" s="20" t="s">
        <v>55</v>
      </c>
      <c r="C20" s="35" t="s">
        <v>56</v>
      </c>
      <c r="D20" s="20"/>
      <c r="E20" s="20" t="s">
        <v>17</v>
      </c>
      <c r="F20" s="21">
        <v>5</v>
      </c>
      <c r="G20" s="22">
        <v>53.5</v>
      </c>
      <c r="H20" s="32">
        <v>52.5</v>
      </c>
      <c r="I20" s="32">
        <v>51</v>
      </c>
      <c r="J20" s="32">
        <v>50.25</v>
      </c>
      <c r="K20" s="32">
        <v>50</v>
      </c>
      <c r="L20" s="23">
        <f>AVERAGE(G20:K20)</f>
        <v>51.45</v>
      </c>
      <c r="M20" s="23">
        <f>L20</f>
        <v>51.45</v>
      </c>
    </row>
    <row r="21" spans="1:13" s="6" customFormat="1" ht="15.75">
      <c r="A21" s="49"/>
      <c r="B21" s="24" t="s">
        <v>14</v>
      </c>
      <c r="C21" s="25"/>
      <c r="D21" s="26"/>
      <c r="E21" s="27"/>
      <c r="F21" s="27"/>
      <c r="G21" s="28"/>
      <c r="H21" s="28"/>
      <c r="I21" s="28"/>
      <c r="J21" s="28"/>
      <c r="K21" s="28"/>
      <c r="L21" s="29"/>
      <c r="M21" s="30">
        <v>257.25</v>
      </c>
    </row>
    <row r="22" spans="1:13" ht="39" customHeight="1">
      <c r="A22" s="48">
        <v>9</v>
      </c>
      <c r="B22" s="20" t="s">
        <v>57</v>
      </c>
      <c r="C22" s="36" t="s">
        <v>58</v>
      </c>
      <c r="D22" s="37"/>
      <c r="E22" s="20" t="s">
        <v>17</v>
      </c>
      <c r="F22" s="21">
        <v>3</v>
      </c>
      <c r="G22" s="22">
        <v>642</v>
      </c>
      <c r="H22" s="32">
        <v>630</v>
      </c>
      <c r="I22" s="32">
        <v>612</v>
      </c>
      <c r="J22" s="32">
        <v>603</v>
      </c>
      <c r="K22" s="32">
        <v>600</v>
      </c>
      <c r="L22" s="23">
        <f>AVERAGE(G22:K22)</f>
        <v>617.4</v>
      </c>
      <c r="M22" s="23">
        <f>L22</f>
        <v>617.4</v>
      </c>
    </row>
    <row r="23" spans="1:13" s="6" customFormat="1" ht="15.75">
      <c r="A23" s="49"/>
      <c r="B23" s="24" t="s">
        <v>14</v>
      </c>
      <c r="C23" s="38"/>
      <c r="D23" s="26"/>
      <c r="E23" s="27"/>
      <c r="F23" s="27"/>
      <c r="G23" s="28"/>
      <c r="H23" s="28"/>
      <c r="I23" s="28"/>
      <c r="J23" s="28"/>
      <c r="K23" s="28"/>
      <c r="L23" s="29"/>
      <c r="M23" s="30">
        <f>M22*F22</f>
        <v>1852.1999999999998</v>
      </c>
    </row>
    <row r="24" spans="1:13" ht="47.25" customHeight="1">
      <c r="A24" s="48">
        <v>10</v>
      </c>
      <c r="B24" s="20" t="s">
        <v>59</v>
      </c>
      <c r="C24" s="36" t="s">
        <v>60</v>
      </c>
      <c r="D24" s="20"/>
      <c r="E24" s="20" t="s">
        <v>17</v>
      </c>
      <c r="F24" s="21">
        <v>4</v>
      </c>
      <c r="G24" s="22">
        <v>642</v>
      </c>
      <c r="H24" s="22">
        <v>630</v>
      </c>
      <c r="I24" s="22">
        <v>612</v>
      </c>
      <c r="J24" s="22">
        <v>603</v>
      </c>
      <c r="K24" s="22">
        <v>600</v>
      </c>
      <c r="L24" s="23">
        <f>AVERAGE(G24:K24)</f>
        <v>617.4</v>
      </c>
      <c r="M24" s="23">
        <f>L24</f>
        <v>617.4</v>
      </c>
    </row>
    <row r="25" spans="1:13" s="6" customFormat="1" ht="15.75">
      <c r="A25" s="49"/>
      <c r="B25" s="24" t="s">
        <v>14</v>
      </c>
      <c r="C25" s="25"/>
      <c r="D25" s="26"/>
      <c r="E25" s="27"/>
      <c r="F25" s="27"/>
      <c r="G25" s="28"/>
      <c r="H25" s="28"/>
      <c r="I25" s="28"/>
      <c r="J25" s="28"/>
      <c r="K25" s="28"/>
      <c r="L25" s="29"/>
      <c r="M25" s="30">
        <v>2469.6</v>
      </c>
    </row>
    <row r="26" spans="1:13" ht="54" customHeight="1">
      <c r="A26" s="48">
        <v>11</v>
      </c>
      <c r="B26" s="20" t="s">
        <v>18</v>
      </c>
      <c r="C26" s="36" t="s">
        <v>36</v>
      </c>
      <c r="D26" s="20"/>
      <c r="E26" s="20" t="s">
        <v>77</v>
      </c>
      <c r="F26" s="21">
        <v>20</v>
      </c>
      <c r="G26" s="22">
        <v>856</v>
      </c>
      <c r="H26" s="22">
        <v>840</v>
      </c>
      <c r="I26" s="22">
        <v>816</v>
      </c>
      <c r="J26" s="22">
        <v>804</v>
      </c>
      <c r="K26" s="22">
        <v>800</v>
      </c>
      <c r="L26" s="23">
        <f>AVERAGE(G26:K26)</f>
        <v>823.2</v>
      </c>
      <c r="M26" s="23">
        <f>L26</f>
        <v>823.2</v>
      </c>
    </row>
    <row r="27" spans="1:13" s="6" customFormat="1" ht="15.75">
      <c r="A27" s="49"/>
      <c r="B27" s="24" t="s">
        <v>14</v>
      </c>
      <c r="C27" s="33"/>
      <c r="D27" s="26"/>
      <c r="E27" s="27"/>
      <c r="F27" s="27"/>
      <c r="G27" s="28"/>
      <c r="H27" s="28"/>
      <c r="I27" s="28"/>
      <c r="J27" s="28"/>
      <c r="K27" s="28"/>
      <c r="L27" s="29"/>
      <c r="M27" s="30">
        <v>16464</v>
      </c>
    </row>
    <row r="28" spans="1:13" ht="48" customHeight="1">
      <c r="A28" s="48">
        <v>12</v>
      </c>
      <c r="B28" s="20" t="s">
        <v>61</v>
      </c>
      <c r="C28" s="36" t="s">
        <v>73</v>
      </c>
      <c r="D28" s="20"/>
      <c r="E28" s="20" t="s">
        <v>17</v>
      </c>
      <c r="F28" s="21">
        <v>7</v>
      </c>
      <c r="G28" s="22">
        <v>535</v>
      </c>
      <c r="H28" s="22">
        <v>525</v>
      </c>
      <c r="I28" s="22">
        <v>510</v>
      </c>
      <c r="J28" s="22">
        <v>502.5</v>
      </c>
      <c r="K28" s="22">
        <v>500</v>
      </c>
      <c r="L28" s="23">
        <f>AVERAGE(G28:K28)</f>
        <v>514.5</v>
      </c>
      <c r="M28" s="23">
        <f>L28</f>
        <v>514.5</v>
      </c>
    </row>
    <row r="29" spans="1:13" s="6" customFormat="1" ht="15.75">
      <c r="A29" s="49"/>
      <c r="B29" s="24" t="s">
        <v>14</v>
      </c>
      <c r="C29" s="25"/>
      <c r="D29" s="26"/>
      <c r="E29" s="27"/>
      <c r="F29" s="27"/>
      <c r="G29" s="28"/>
      <c r="H29" s="28"/>
      <c r="I29" s="28"/>
      <c r="J29" s="28"/>
      <c r="K29" s="28"/>
      <c r="L29" s="29"/>
      <c r="M29" s="39">
        <v>3601.5</v>
      </c>
    </row>
    <row r="30" spans="1:13" ht="48" customHeight="1">
      <c r="A30" s="48">
        <v>13</v>
      </c>
      <c r="B30" s="20" t="s">
        <v>19</v>
      </c>
      <c r="C30" s="35" t="s">
        <v>37</v>
      </c>
      <c r="D30" s="20"/>
      <c r="E30" s="20" t="s">
        <v>17</v>
      </c>
      <c r="F30" s="21">
        <v>200</v>
      </c>
      <c r="G30" s="22">
        <v>18.19</v>
      </c>
      <c r="H30" s="22">
        <v>17.85</v>
      </c>
      <c r="I30" s="22">
        <v>17.34</v>
      </c>
      <c r="J30" s="22">
        <v>17.85</v>
      </c>
      <c r="K30" s="22">
        <v>17</v>
      </c>
      <c r="L30" s="23">
        <f>AVERAGE(G30:K30)</f>
        <v>17.646000000000004</v>
      </c>
      <c r="M30" s="23">
        <f>L30</f>
        <v>17.646000000000004</v>
      </c>
    </row>
    <row r="31" spans="1:13" s="6" customFormat="1" ht="15.75">
      <c r="A31" s="49"/>
      <c r="B31" s="24" t="s">
        <v>14</v>
      </c>
      <c r="C31" s="25"/>
      <c r="D31" s="26"/>
      <c r="E31" s="27"/>
      <c r="F31" s="27"/>
      <c r="G31" s="28"/>
      <c r="H31" s="28"/>
      <c r="I31" s="28"/>
      <c r="J31" s="28"/>
      <c r="K31" s="28"/>
      <c r="L31" s="29"/>
      <c r="M31" s="30">
        <v>3530</v>
      </c>
    </row>
    <row r="32" spans="1:13" ht="35.25" customHeight="1">
      <c r="A32" s="48">
        <v>14</v>
      </c>
      <c r="B32" s="20" t="s">
        <v>20</v>
      </c>
      <c r="C32" s="40" t="s">
        <v>47</v>
      </c>
      <c r="D32" s="20"/>
      <c r="E32" s="20" t="s">
        <v>21</v>
      </c>
      <c r="F32" s="21">
        <v>40</v>
      </c>
      <c r="G32" s="22">
        <v>42.8</v>
      </c>
      <c r="H32" s="22">
        <v>42</v>
      </c>
      <c r="I32" s="22">
        <v>40.8</v>
      </c>
      <c r="J32" s="22">
        <v>40.2</v>
      </c>
      <c r="K32" s="22">
        <v>40</v>
      </c>
      <c r="L32" s="23">
        <f>AVERAGE(G32:K32)</f>
        <v>41.160000000000004</v>
      </c>
      <c r="M32" s="23">
        <f>L32</f>
        <v>41.160000000000004</v>
      </c>
    </row>
    <row r="33" spans="1:13" s="6" customFormat="1" ht="15.75">
      <c r="A33" s="49"/>
      <c r="B33" s="24" t="s">
        <v>14</v>
      </c>
      <c r="C33" s="25"/>
      <c r="D33" s="26"/>
      <c r="E33" s="27"/>
      <c r="F33" s="27"/>
      <c r="G33" s="28"/>
      <c r="H33" s="28"/>
      <c r="I33" s="28"/>
      <c r="J33" s="28"/>
      <c r="K33" s="28"/>
      <c r="L33" s="29"/>
      <c r="M33" s="30">
        <f>M32*F32</f>
        <v>1646.4</v>
      </c>
    </row>
    <row r="34" spans="1:13" ht="39" customHeight="1">
      <c r="A34" s="48">
        <v>15</v>
      </c>
      <c r="B34" s="20" t="s">
        <v>22</v>
      </c>
      <c r="C34" s="36" t="s">
        <v>38</v>
      </c>
      <c r="D34" s="20"/>
      <c r="E34" s="20" t="s">
        <v>17</v>
      </c>
      <c r="F34" s="21">
        <v>200</v>
      </c>
      <c r="G34" s="22">
        <v>53.5</v>
      </c>
      <c r="H34" s="22">
        <v>52.5</v>
      </c>
      <c r="I34" s="22">
        <v>51</v>
      </c>
      <c r="J34" s="22">
        <v>50.25</v>
      </c>
      <c r="K34" s="22">
        <v>50</v>
      </c>
      <c r="L34" s="23">
        <f>AVERAGE(G34:K34)</f>
        <v>51.45</v>
      </c>
      <c r="M34" s="23">
        <f>L34</f>
        <v>51.45</v>
      </c>
    </row>
    <row r="35" spans="1:13" s="6" customFormat="1" ht="15.75">
      <c r="A35" s="49"/>
      <c r="B35" s="24" t="s">
        <v>14</v>
      </c>
      <c r="C35" s="41"/>
      <c r="D35" s="26"/>
      <c r="E35" s="27"/>
      <c r="F35" s="27"/>
      <c r="G35" s="28"/>
      <c r="H35" s="28"/>
      <c r="I35" s="28"/>
      <c r="J35" s="28"/>
      <c r="K35" s="28"/>
      <c r="L35" s="29"/>
      <c r="M35" s="30">
        <f>M34*F34</f>
        <v>10290</v>
      </c>
    </row>
    <row r="36" spans="1:13" ht="39" customHeight="1">
      <c r="A36" s="48">
        <v>16</v>
      </c>
      <c r="B36" s="20" t="s">
        <v>23</v>
      </c>
      <c r="C36" s="35" t="s">
        <v>79</v>
      </c>
      <c r="D36" s="20"/>
      <c r="E36" s="20" t="s">
        <v>16</v>
      </c>
      <c r="F36" s="21">
        <v>300</v>
      </c>
      <c r="G36" s="22">
        <v>48.15</v>
      </c>
      <c r="H36" s="22">
        <v>47.25</v>
      </c>
      <c r="I36" s="22">
        <v>45.9</v>
      </c>
      <c r="J36" s="22">
        <v>45.25</v>
      </c>
      <c r="K36" s="22">
        <v>45</v>
      </c>
      <c r="L36" s="23">
        <f>AVERAGE(G36:K36)</f>
        <v>46.31</v>
      </c>
      <c r="M36" s="23">
        <f>L36</f>
        <v>46.31</v>
      </c>
    </row>
    <row r="37" spans="1:13" s="6" customFormat="1" ht="15.75">
      <c r="A37" s="49"/>
      <c r="B37" s="24" t="s">
        <v>14</v>
      </c>
      <c r="C37" s="25"/>
      <c r="D37" s="26"/>
      <c r="E37" s="27"/>
      <c r="F37" s="27"/>
      <c r="G37" s="28"/>
      <c r="H37" s="28"/>
      <c r="I37" s="28"/>
      <c r="J37" s="28"/>
      <c r="K37" s="28"/>
      <c r="L37" s="29"/>
      <c r="M37" s="30">
        <f>M36*F36</f>
        <v>13893</v>
      </c>
    </row>
    <row r="38" spans="1:13" ht="39" customHeight="1">
      <c r="A38" s="48">
        <v>17</v>
      </c>
      <c r="B38" s="20" t="s">
        <v>24</v>
      </c>
      <c r="C38" s="35" t="s">
        <v>39</v>
      </c>
      <c r="D38" s="20"/>
      <c r="E38" s="20" t="s">
        <v>40</v>
      </c>
      <c r="F38" s="21">
        <v>150</v>
      </c>
      <c r="G38" s="22">
        <v>53.5</v>
      </c>
      <c r="H38" s="22">
        <v>52.5</v>
      </c>
      <c r="I38" s="22">
        <v>51</v>
      </c>
      <c r="J38" s="22">
        <v>50.25</v>
      </c>
      <c r="K38" s="22">
        <v>50</v>
      </c>
      <c r="L38" s="23">
        <f>AVERAGE(G38:K38)</f>
        <v>51.45</v>
      </c>
      <c r="M38" s="23">
        <f>L38</f>
        <v>51.45</v>
      </c>
    </row>
    <row r="39" spans="1:13" s="6" customFormat="1" ht="15.75">
      <c r="A39" s="49"/>
      <c r="B39" s="24" t="s">
        <v>14</v>
      </c>
      <c r="C39" s="25"/>
      <c r="D39" s="26"/>
      <c r="E39" s="27"/>
      <c r="F39" s="27"/>
      <c r="G39" s="28"/>
      <c r="H39" s="28"/>
      <c r="I39" s="28"/>
      <c r="J39" s="28"/>
      <c r="K39" s="28"/>
      <c r="L39" s="29"/>
      <c r="M39" s="30">
        <v>7717.5</v>
      </c>
    </row>
    <row r="40" spans="1:13" ht="33.75" customHeight="1">
      <c r="A40" s="48">
        <v>18</v>
      </c>
      <c r="B40" s="20" t="s">
        <v>62</v>
      </c>
      <c r="C40" s="42" t="s">
        <v>63</v>
      </c>
      <c r="D40" s="20"/>
      <c r="E40" s="20" t="s">
        <v>17</v>
      </c>
      <c r="F40" s="21">
        <v>10</v>
      </c>
      <c r="G40" s="22" t="s">
        <v>54</v>
      </c>
      <c r="H40" s="22">
        <v>210</v>
      </c>
      <c r="I40" s="22">
        <v>204</v>
      </c>
      <c r="J40" s="22">
        <v>201</v>
      </c>
      <c r="K40" s="22">
        <v>200</v>
      </c>
      <c r="L40" s="23">
        <v>203.7</v>
      </c>
      <c r="M40" s="23">
        <f>L40</f>
        <v>203.7</v>
      </c>
    </row>
    <row r="41" spans="1:13" s="6" customFormat="1" ht="15.75">
      <c r="A41" s="49"/>
      <c r="B41" s="24" t="s">
        <v>14</v>
      </c>
      <c r="C41" s="25"/>
      <c r="D41" s="26"/>
      <c r="E41" s="27"/>
      <c r="F41" s="27"/>
      <c r="G41" s="28"/>
      <c r="H41" s="28"/>
      <c r="I41" s="28"/>
      <c r="J41" s="28"/>
      <c r="K41" s="28"/>
      <c r="L41" s="29"/>
      <c r="M41" s="30">
        <v>2037</v>
      </c>
    </row>
    <row r="42" spans="1:13" ht="44.25" customHeight="1">
      <c r="A42" s="48">
        <v>19</v>
      </c>
      <c r="B42" s="20" t="s">
        <v>64</v>
      </c>
      <c r="C42" s="35" t="s">
        <v>65</v>
      </c>
      <c r="D42" s="20"/>
      <c r="E42" s="20" t="s">
        <v>17</v>
      </c>
      <c r="F42" s="21">
        <v>8</v>
      </c>
      <c r="G42" s="22" t="s">
        <v>54</v>
      </c>
      <c r="H42" s="22">
        <v>682.5</v>
      </c>
      <c r="I42" s="22">
        <v>663</v>
      </c>
      <c r="J42" s="22">
        <v>653.25</v>
      </c>
      <c r="K42" s="22">
        <v>650</v>
      </c>
      <c r="L42" s="23">
        <v>662.19</v>
      </c>
      <c r="M42" s="23">
        <v>662.19</v>
      </c>
    </row>
    <row r="43" spans="1:13" s="6" customFormat="1" ht="15.75">
      <c r="A43" s="49"/>
      <c r="B43" s="24" t="s">
        <v>14</v>
      </c>
      <c r="C43" s="25"/>
      <c r="D43" s="26"/>
      <c r="E43" s="27"/>
      <c r="F43" s="27"/>
      <c r="G43" s="28"/>
      <c r="H43" s="28"/>
      <c r="I43" s="28"/>
      <c r="J43" s="28"/>
      <c r="K43" s="28"/>
      <c r="L43" s="29"/>
      <c r="M43" s="30">
        <v>5297.52</v>
      </c>
    </row>
    <row r="44" spans="1:13" ht="26.25" customHeight="1">
      <c r="A44" s="48">
        <v>20</v>
      </c>
      <c r="B44" s="20" t="s">
        <v>25</v>
      </c>
      <c r="C44" s="35" t="s">
        <v>41</v>
      </c>
      <c r="D44" s="20"/>
      <c r="E44" s="20" t="s">
        <v>17</v>
      </c>
      <c r="F44" s="21">
        <v>20</v>
      </c>
      <c r="G44" s="22">
        <v>74.9</v>
      </c>
      <c r="H44" s="22">
        <v>73.5</v>
      </c>
      <c r="I44" s="22">
        <v>71.4</v>
      </c>
      <c r="J44" s="22">
        <v>70.35</v>
      </c>
      <c r="K44" s="22">
        <v>70</v>
      </c>
      <c r="L44" s="23">
        <f>AVERAGE(G44:K44)</f>
        <v>72.03</v>
      </c>
      <c r="M44" s="23">
        <f>L44</f>
        <v>72.03</v>
      </c>
    </row>
    <row r="45" spans="1:13" s="6" customFormat="1" ht="15.75">
      <c r="A45" s="49"/>
      <c r="B45" s="24" t="s">
        <v>14</v>
      </c>
      <c r="C45" s="25"/>
      <c r="D45" s="26"/>
      <c r="E45" s="27"/>
      <c r="F45" s="27"/>
      <c r="G45" s="28"/>
      <c r="H45" s="28"/>
      <c r="I45" s="28"/>
      <c r="J45" s="28"/>
      <c r="K45" s="28"/>
      <c r="L45" s="29"/>
      <c r="M45" s="30">
        <v>1440.6</v>
      </c>
    </row>
    <row r="46" spans="1:13" ht="39.75" customHeight="1">
      <c r="A46" s="48">
        <v>21</v>
      </c>
      <c r="B46" s="20" t="s">
        <v>26</v>
      </c>
      <c r="C46" s="36" t="s">
        <v>42</v>
      </c>
      <c r="D46" s="20"/>
      <c r="E46" s="20" t="s">
        <v>16</v>
      </c>
      <c r="F46" s="43">
        <v>300</v>
      </c>
      <c r="G46" s="22">
        <v>58.85</v>
      </c>
      <c r="H46" s="22">
        <v>57.75</v>
      </c>
      <c r="I46" s="22">
        <v>56.1</v>
      </c>
      <c r="J46" s="22">
        <v>55.75</v>
      </c>
      <c r="K46" s="22">
        <v>55</v>
      </c>
      <c r="L46" s="23">
        <f>AVERAGE(G46:K46)</f>
        <v>56.69</v>
      </c>
      <c r="M46" s="23">
        <f>L46</f>
        <v>56.69</v>
      </c>
    </row>
    <row r="47" spans="1:13" s="6" customFormat="1" ht="15.75" customHeight="1">
      <c r="A47" s="49"/>
      <c r="B47" s="24" t="s">
        <v>14</v>
      </c>
      <c r="C47" s="41"/>
      <c r="D47" s="26"/>
      <c r="E47" s="27"/>
      <c r="F47" s="27"/>
      <c r="G47" s="28"/>
      <c r="H47" s="28"/>
      <c r="I47" s="28"/>
      <c r="J47" s="28"/>
      <c r="K47" s="28"/>
      <c r="L47" s="29"/>
      <c r="M47" s="30">
        <f>M46*F46</f>
        <v>17007</v>
      </c>
    </row>
    <row r="48" spans="1:13" ht="39" customHeight="1">
      <c r="A48" s="48">
        <v>22</v>
      </c>
      <c r="B48" s="20" t="s">
        <v>27</v>
      </c>
      <c r="C48" s="36" t="s">
        <v>45</v>
      </c>
      <c r="D48" s="20"/>
      <c r="E48" s="20" t="s">
        <v>17</v>
      </c>
      <c r="F48" s="21">
        <v>2000</v>
      </c>
      <c r="G48" s="22">
        <v>21.4</v>
      </c>
      <c r="H48" s="22">
        <v>21</v>
      </c>
      <c r="I48" s="22">
        <v>20.4</v>
      </c>
      <c r="J48" s="22">
        <v>20.1</v>
      </c>
      <c r="K48" s="22">
        <v>20</v>
      </c>
      <c r="L48" s="23">
        <f>AVERAGE(G48:K48)</f>
        <v>20.580000000000002</v>
      </c>
      <c r="M48" s="23">
        <f>L48</f>
        <v>20.580000000000002</v>
      </c>
    </row>
    <row r="49" spans="1:13" s="6" customFormat="1" ht="13.5" customHeight="1">
      <c r="A49" s="49"/>
      <c r="B49" s="24" t="s">
        <v>14</v>
      </c>
      <c r="C49" s="41"/>
      <c r="D49" s="26"/>
      <c r="E49" s="27"/>
      <c r="F49" s="27"/>
      <c r="G49" s="28"/>
      <c r="H49" s="28"/>
      <c r="I49" s="28"/>
      <c r="J49" s="28"/>
      <c r="K49" s="28"/>
      <c r="L49" s="29"/>
      <c r="M49" s="30">
        <f>M48*F48</f>
        <v>41160.00000000001</v>
      </c>
    </row>
    <row r="50" spans="1:13" ht="36.75" customHeight="1">
      <c r="A50" s="48">
        <v>23</v>
      </c>
      <c r="B50" s="20" t="s">
        <v>28</v>
      </c>
      <c r="C50" s="44" t="s">
        <v>46</v>
      </c>
      <c r="D50" s="45"/>
      <c r="E50" s="20" t="s">
        <v>17</v>
      </c>
      <c r="F50" s="21">
        <v>100</v>
      </c>
      <c r="G50" s="22">
        <v>160.5</v>
      </c>
      <c r="H50" s="22">
        <v>157.5</v>
      </c>
      <c r="I50" s="22">
        <v>153</v>
      </c>
      <c r="J50" s="22">
        <v>150.75</v>
      </c>
      <c r="K50" s="22">
        <v>150</v>
      </c>
      <c r="L50" s="23">
        <f>AVERAGE(G50:K50)</f>
        <v>154.35</v>
      </c>
      <c r="M50" s="23">
        <f>L50</f>
        <v>154.35</v>
      </c>
    </row>
    <row r="51" spans="1:13" s="6" customFormat="1" ht="15.75">
      <c r="A51" s="49"/>
      <c r="B51" s="24" t="s">
        <v>14</v>
      </c>
      <c r="C51" s="25"/>
      <c r="D51" s="26"/>
      <c r="E51" s="27"/>
      <c r="F51" s="27"/>
      <c r="G51" s="28"/>
      <c r="H51" s="28"/>
      <c r="I51" s="28"/>
      <c r="J51" s="28"/>
      <c r="K51" s="28"/>
      <c r="L51" s="29"/>
      <c r="M51" s="30">
        <v>15435</v>
      </c>
    </row>
    <row r="52" spans="1:13" ht="48" customHeight="1">
      <c r="A52" s="48">
        <v>24</v>
      </c>
      <c r="B52" s="20" t="s">
        <v>29</v>
      </c>
      <c r="C52" s="42" t="s">
        <v>43</v>
      </c>
      <c r="D52" s="45"/>
      <c r="E52" s="20" t="s">
        <v>17</v>
      </c>
      <c r="F52" s="21">
        <v>100</v>
      </c>
      <c r="G52" s="22">
        <v>160.5</v>
      </c>
      <c r="H52" s="22">
        <v>157.5</v>
      </c>
      <c r="I52" s="22">
        <v>153</v>
      </c>
      <c r="J52" s="22">
        <v>150.75</v>
      </c>
      <c r="K52" s="22">
        <v>150</v>
      </c>
      <c r="L52" s="23">
        <f>AVERAGE(G52:K52)</f>
        <v>154.35</v>
      </c>
      <c r="M52" s="23">
        <f>L52</f>
        <v>154.35</v>
      </c>
    </row>
    <row r="53" spans="1:13" s="6" customFormat="1" ht="15.75">
      <c r="A53" s="49"/>
      <c r="B53" s="24" t="s">
        <v>14</v>
      </c>
      <c r="C53" s="25"/>
      <c r="D53" s="26"/>
      <c r="E53" s="27"/>
      <c r="F53" s="27"/>
      <c r="G53" s="28"/>
      <c r="H53" s="28"/>
      <c r="I53" s="28"/>
      <c r="J53" s="28"/>
      <c r="K53" s="28"/>
      <c r="L53" s="29"/>
      <c r="M53" s="30">
        <f>M52*F52</f>
        <v>15435</v>
      </c>
    </row>
    <row r="54" spans="1:13" s="6" customFormat="1" ht="15.75">
      <c r="A54" s="11"/>
      <c r="B54" s="12" t="s">
        <v>15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>
        <f>M7+M9+M11+M13+M15+M17+M19+M21+M23+M25+M27+M29+M31+M33+M35+M37+M39+M41+M43+M45+M47+M49+M51+M53</f>
        <v>169752.89</v>
      </c>
    </row>
    <row r="55" spans="1:1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9"/>
    </row>
    <row r="56" spans="1:13" s="3" customFormat="1" ht="18.75">
      <c r="A56" s="3" t="s">
        <v>80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1:13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9"/>
    </row>
    <row r="59" spans="1:13" ht="33.75" customHeight="1">
      <c r="A59" s="7" t="s">
        <v>6</v>
      </c>
      <c r="B59" s="51" t="s">
        <v>32</v>
      </c>
      <c r="C59" s="52"/>
      <c r="D59" s="53" t="s">
        <v>66</v>
      </c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31.5" customHeight="1">
      <c r="A60" s="1" t="s">
        <v>7</v>
      </c>
      <c r="B60" s="51" t="s">
        <v>35</v>
      </c>
      <c r="C60" s="52"/>
      <c r="D60" s="53" t="s">
        <v>67</v>
      </c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35.25" customHeight="1">
      <c r="A61" s="1" t="s">
        <v>8</v>
      </c>
      <c r="B61" s="51" t="s">
        <v>33</v>
      </c>
      <c r="C61" s="52"/>
      <c r="D61" s="53" t="s">
        <v>68</v>
      </c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31.5" customHeight="1">
      <c r="A62" s="7" t="s">
        <v>9</v>
      </c>
      <c r="B62" s="51" t="s">
        <v>31</v>
      </c>
      <c r="C62" s="52"/>
      <c r="D62" s="53" t="s">
        <v>69</v>
      </c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31.5" customHeight="1">
      <c r="A63" s="1" t="s">
        <v>13</v>
      </c>
      <c r="B63" s="51" t="s">
        <v>34</v>
      </c>
      <c r="C63" s="52"/>
      <c r="D63" s="53" t="s">
        <v>70</v>
      </c>
      <c r="E63" s="53"/>
      <c r="F63" s="53"/>
      <c r="G63" s="53"/>
      <c r="H63" s="53"/>
      <c r="I63" s="53"/>
      <c r="J63" s="53"/>
      <c r="K63" s="53"/>
      <c r="L63" s="53"/>
      <c r="M63" s="53"/>
    </row>
    <row r="65" spans="1:13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9"/>
    </row>
    <row r="66" spans="1:13" ht="15.75">
      <c r="A66" s="15"/>
      <c r="B66" s="16" t="s">
        <v>30</v>
      </c>
      <c r="C66" s="16"/>
      <c r="D66" s="17"/>
      <c r="E66" s="15"/>
      <c r="F66" s="15"/>
      <c r="G66" s="15"/>
      <c r="H66" s="15"/>
      <c r="I66" s="15"/>
      <c r="J66" s="15"/>
      <c r="K66" s="15"/>
      <c r="L66" s="15"/>
      <c r="M66" s="9"/>
    </row>
    <row r="67" spans="1:13" ht="15.75">
      <c r="A67" s="15"/>
      <c r="B67" s="16" t="s">
        <v>81</v>
      </c>
      <c r="C67" s="16"/>
      <c r="D67" s="16"/>
      <c r="E67" s="15"/>
      <c r="F67" s="15"/>
      <c r="G67" s="15"/>
      <c r="H67" s="15"/>
      <c r="I67" s="15"/>
      <c r="J67" s="15"/>
      <c r="K67" s="15"/>
      <c r="L67" s="15"/>
      <c r="M67" s="9"/>
    </row>
    <row r="68" spans="1:13" ht="15.75">
      <c r="A68" s="15"/>
      <c r="B68" s="16" t="s">
        <v>75</v>
      </c>
      <c r="C68" s="16"/>
      <c r="D68" s="18"/>
      <c r="E68" s="15"/>
      <c r="F68" s="15"/>
      <c r="G68" s="15"/>
      <c r="H68" s="15"/>
      <c r="I68" s="15"/>
      <c r="J68" s="15"/>
      <c r="K68" s="15"/>
      <c r="L68" s="15"/>
      <c r="M68" s="9"/>
    </row>
    <row r="69" spans="1:13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9"/>
    </row>
  </sheetData>
  <sheetProtection/>
  <mergeCells count="43">
    <mergeCell ref="B63:C63"/>
    <mergeCell ref="D63:M63"/>
    <mergeCell ref="B62:C62"/>
    <mergeCell ref="B60:C60"/>
    <mergeCell ref="D60:M60"/>
    <mergeCell ref="D62:M62"/>
    <mergeCell ref="B61:C61"/>
    <mergeCell ref="D61:M61"/>
    <mergeCell ref="A44:A45"/>
    <mergeCell ref="A40:A41"/>
    <mergeCell ref="A50:A51"/>
    <mergeCell ref="A52:A53"/>
    <mergeCell ref="A46:A47"/>
    <mergeCell ref="A48:A49"/>
    <mergeCell ref="A38:A39"/>
    <mergeCell ref="A42:A43"/>
    <mergeCell ref="A30:A31"/>
    <mergeCell ref="A32:A33"/>
    <mergeCell ref="B59:C59"/>
    <mergeCell ref="D59:M59"/>
    <mergeCell ref="A34:A35"/>
    <mergeCell ref="E4:E5"/>
    <mergeCell ref="A20:A21"/>
    <mergeCell ref="A22:A23"/>
    <mergeCell ref="A26:A27"/>
    <mergeCell ref="A36:A37"/>
    <mergeCell ref="A28:A29"/>
    <mergeCell ref="A24:A25"/>
    <mergeCell ref="A12:A13"/>
    <mergeCell ref="A16:A17"/>
    <mergeCell ref="A4:A5"/>
    <mergeCell ref="L4:L5"/>
    <mergeCell ref="G4:K4"/>
    <mergeCell ref="A18:A19"/>
    <mergeCell ref="A6:A7"/>
    <mergeCell ref="A8:A9"/>
    <mergeCell ref="M4:M5"/>
    <mergeCell ref="A14:A15"/>
    <mergeCell ref="F4:F5"/>
    <mergeCell ref="B4:B5"/>
    <mergeCell ref="C4:C5"/>
    <mergeCell ref="D4:D5"/>
    <mergeCell ref="A10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2014-06-23T06:17:30Z</cp:lastPrinted>
  <dcterms:created xsi:type="dcterms:W3CDTF">2014-02-14T07:05:08Z</dcterms:created>
  <dcterms:modified xsi:type="dcterms:W3CDTF">2014-07-10T16:12:47Z</dcterms:modified>
  <cp:category/>
  <cp:version/>
  <cp:contentType/>
  <cp:contentStatus/>
</cp:coreProperties>
</file>